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1500" tabRatio="921" activeTab="0"/>
  </bookViews>
  <sheets>
    <sheet name="Замишево" sheetId="1" r:id="rId1"/>
  </sheets>
  <definedNames/>
  <calcPr fullCalcOnLoad="1"/>
</workbook>
</file>

<file path=xl/sharedStrings.xml><?xml version="1.0" encoding="utf-8"?>
<sst xmlns="http://schemas.openxmlformats.org/spreadsheetml/2006/main" count="116" uniqueCount="45">
  <si>
    <t>Наименование показателя</t>
  </si>
  <si>
    <t>Первый год планового</t>
  </si>
  <si>
    <t>Второй год планового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</si>
  <si>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</si>
  <si>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</si>
  <si>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</si>
  <si>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</si>
  <si>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Остаток средств на начало периода</t>
  </si>
  <si>
    <t>Поступления, всего, в том числе:</t>
  </si>
  <si>
    <t>субсидии на выполнение муниципального  задания (задания учредителя)</t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</si>
  <si>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</si>
  <si>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</si>
  <si>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</si>
  <si>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средства ОМС</t>
  </si>
  <si>
    <t>Выплаты, всего, в том числе:</t>
  </si>
  <si>
    <t>Заработная плата</t>
  </si>
  <si>
    <t>на выполнение муниципального  задания (задания учредителя)</t>
  </si>
  <si>
    <t>на исполнение по целевым субсидиям</t>
  </si>
  <si>
    <t>на оказание услуг на платной основе</t>
  </si>
  <si>
    <t>на оказание услуг по  ОМС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</si>
  <si>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</si>
  <si>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</si>
  <si>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</si>
  <si>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</si>
  <si>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</si>
  <si>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</si>
  <si>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</si>
  <si>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</si>
  <si>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на исполнение бюджетных инвестиций</t>
  </si>
  <si>
    <t>Пенсии, пособия, выплачиваемые организациями сектора государственного управления</t>
  </si>
  <si>
    <t>Прочие расходы</t>
  </si>
  <si>
    <t>на выполнение муниципального задания (задания учредителя)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</si>
  <si>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</si>
  <si>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</si>
  <si>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</si>
  <si>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</si>
  <si>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</si>
  <si>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 объем публичных обязательств*</t>
  </si>
  <si>
    <t>-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</si>
  <si>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Новозыбковского района  передаются в установленном порядке учреждению</t>
  </si>
  <si>
    <t>периода 2014г.</t>
  </si>
  <si>
    <t xml:space="preserve">Плановые показатели по поступлениям и выплатам  муниципального бюджетного общеобразовательного учреждения </t>
  </si>
  <si>
    <t>Очередной финансовый год 2013г.</t>
  </si>
  <si>
    <t>периода 2015г.</t>
  </si>
  <si>
    <t xml:space="preserve"> «Замишевская средняя общеобразовательная школа» на 2013-2015 годы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</si>
</sst>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 indent="1"/>
    </xf>
    <xf numFmtId="0" fontId="5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A3" sqref="A3:A6"/>
    </sheetView>
  </sheetViews>
  <sheetFormatPr defaultColWidth="9.140625" defaultRowHeight="15"/>
  <cols>
    <col min="1" max="1" width="21.28125" style="0" customWidth="1"/>
    <col min="2" max="10" width="11.7109375" style="0" customWidth="1"/>
  </cols>
  <sheetData>
    <row r="1" ht="15">
      <c r="A1" s="1" t="s">
        <v>41</v>
      </c>
    </row>
    <row r="2" spans="1:10" ht="16.5" thickBot="1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 customHeight="1">
      <c r="A3" s="27" t="s">
        <v>0</v>
      </c>
      <c r="B3" s="30" t="s">
        <v>42</v>
      </c>
      <c r="C3" s="31"/>
      <c r="D3" s="32"/>
      <c r="E3" s="30" t="s">
        <v>1</v>
      </c>
      <c r="F3" s="31"/>
      <c r="G3" s="32"/>
      <c r="H3" s="30" t="s">
        <v>2</v>
      </c>
      <c r="I3" s="31"/>
      <c r="J3" s="32"/>
    </row>
    <row r="4" spans="1:10" ht="15.75" customHeight="1" thickBot="1">
      <c r="A4" s="28"/>
      <c r="B4" s="33"/>
      <c r="C4" s="34"/>
      <c r="D4" s="35"/>
      <c r="E4" s="33" t="s">
        <v>40</v>
      </c>
      <c r="F4" s="34"/>
      <c r="G4" s="35"/>
      <c r="H4" s="33" t="s">
        <v>43</v>
      </c>
      <c r="I4" s="34"/>
      <c r="J4" s="35"/>
    </row>
    <row r="5" spans="1:10" ht="15.75" thickBot="1">
      <c r="A5" s="28"/>
      <c r="B5" s="24" t="s">
        <v>3</v>
      </c>
      <c r="C5" s="22" t="s">
        <v>4</v>
      </c>
      <c r="D5" s="23"/>
      <c r="E5" s="24" t="s">
        <v>3</v>
      </c>
      <c r="F5" s="22" t="s">
        <v>4</v>
      </c>
      <c r="G5" s="23"/>
      <c r="H5" s="24" t="s">
        <v>3</v>
      </c>
      <c r="I5" s="22" t="s">
        <v>4</v>
      </c>
      <c r="J5" s="23"/>
    </row>
    <row r="6" spans="1:10" ht="91.5" thickBot="1">
      <c r="A6" s="29"/>
      <c r="B6" s="25"/>
      <c r="C6" s="7" t="s">
        <v>5</v>
      </c>
      <c r="D6" s="7" t="s">
        <v>6</v>
      </c>
      <c r="E6" s="25"/>
      <c r="F6" s="7" t="s">
        <v>5</v>
      </c>
      <c r="G6" s="7" t="s">
        <v>6</v>
      </c>
      <c r="H6" s="25"/>
      <c r="I6" s="7" t="s">
        <v>5</v>
      </c>
      <c r="J6" s="7" t="s">
        <v>6</v>
      </c>
    </row>
    <row r="7" spans="1:10" ht="25.5" thickBot="1">
      <c r="A7" s="8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25.5" thickBot="1">
      <c r="A8" s="8" t="s">
        <v>8</v>
      </c>
      <c r="B8" s="3">
        <f>B9+B10</f>
        <v>17780069.3</v>
      </c>
      <c r="C8" s="3">
        <f aca="true" t="shared" si="0" ref="C8:J8">C9+C10</f>
        <v>17780069.3</v>
      </c>
      <c r="D8" s="3">
        <f t="shared" si="0"/>
        <v>0</v>
      </c>
      <c r="E8" s="3">
        <f t="shared" si="0"/>
        <v>18053271.189999998</v>
      </c>
      <c r="F8" s="3">
        <f t="shared" si="0"/>
        <v>18053271.189999998</v>
      </c>
      <c r="G8" s="3">
        <f t="shared" si="0"/>
        <v>0</v>
      </c>
      <c r="H8" s="3">
        <f t="shared" si="0"/>
        <v>18695466</v>
      </c>
      <c r="I8" s="3">
        <f t="shared" si="0"/>
        <v>18695466</v>
      </c>
      <c r="J8" s="3">
        <f t="shared" si="0"/>
        <v>0</v>
      </c>
    </row>
    <row r="9" spans="1:10" ht="37.5" thickBot="1">
      <c r="A9" s="9" t="s">
        <v>9</v>
      </c>
      <c r="B9" s="15">
        <f>B16+B21+B31+B41+B51+B56+B66+B84+B26+B72</f>
        <v>2186955</v>
      </c>
      <c r="C9" s="2">
        <f aca="true" t="shared" si="1" ref="C9:I9">C16+C21+C31+C41+C51+C56+C66+C84</f>
        <v>2186955</v>
      </c>
      <c r="D9" s="2">
        <f t="shared" si="1"/>
        <v>0</v>
      </c>
      <c r="E9" s="2">
        <f t="shared" si="1"/>
        <v>2186955</v>
      </c>
      <c r="F9" s="2">
        <f t="shared" si="1"/>
        <v>2186955</v>
      </c>
      <c r="G9" s="2">
        <f t="shared" si="1"/>
        <v>0</v>
      </c>
      <c r="H9" s="2">
        <f t="shared" si="1"/>
        <v>2186955</v>
      </c>
      <c r="I9" s="2">
        <f t="shared" si="1"/>
        <v>2186955</v>
      </c>
      <c r="J9" s="2">
        <v>0</v>
      </c>
    </row>
    <row r="10" spans="1:10" ht="15.75" thickBot="1">
      <c r="A10" s="9" t="s">
        <v>10</v>
      </c>
      <c r="B10" s="15">
        <f>B17+B22+B27+B32+B42+B52+B57+B67+B79+B85+B90+B93+B73</f>
        <v>15593114.3</v>
      </c>
      <c r="C10" s="2">
        <f>C17+C22+C27+C32+C42+C52+C57+C67+C79+C85+C90+C93+C73</f>
        <v>15593114.3</v>
      </c>
      <c r="D10" s="2">
        <f aca="true" t="shared" si="2" ref="D10:I10">D17+D22+D27+D32+D42+D52+D57+D67+D79+D85+D90+D93</f>
        <v>0</v>
      </c>
      <c r="E10" s="2">
        <f t="shared" si="2"/>
        <v>15866316.19</v>
      </c>
      <c r="F10" s="2">
        <f t="shared" si="2"/>
        <v>15866316.19</v>
      </c>
      <c r="G10" s="2">
        <f t="shared" si="2"/>
        <v>0</v>
      </c>
      <c r="H10" s="2">
        <f t="shared" si="2"/>
        <v>16508511</v>
      </c>
      <c r="I10" s="2">
        <f t="shared" si="2"/>
        <v>16508511</v>
      </c>
      <c r="J10" s="2"/>
    </row>
    <row r="11" spans="1:10" ht="15.75" thickBot="1">
      <c r="A11" s="9" t="s">
        <v>11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0.25" customHeight="1" thickBot="1">
      <c r="A12" s="9" t="s">
        <v>12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.75" thickBot="1">
      <c r="A13" s="9" t="s">
        <v>13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25.5" thickBot="1">
      <c r="A14" s="8" t="s">
        <v>14</v>
      </c>
      <c r="B14" s="3">
        <f>B15+B20+B25+B30+B35+B40+B45+B50+B55+B61+B65+B71+B77+B83+B89+B92</f>
        <v>17780069.3</v>
      </c>
      <c r="C14" s="3">
        <f>C15+C20+C25+C30+C35+C40+C45+C50+C55+C61+C65+C71+C77+C83+C89+C92</f>
        <v>17780069.3</v>
      </c>
      <c r="D14" s="3">
        <f aca="true" t="shared" si="3" ref="D14:J14">D15+D20+D25+D30+D35+D40+D45+D50+D55+D61+D65+D71+D77+D83+D89+D92</f>
        <v>0</v>
      </c>
      <c r="E14" s="3">
        <f t="shared" si="3"/>
        <v>18087030.189999998</v>
      </c>
      <c r="F14" s="3">
        <f t="shared" si="3"/>
        <v>18087030.189999998</v>
      </c>
      <c r="G14" s="3">
        <f t="shared" si="3"/>
        <v>0</v>
      </c>
      <c r="H14" s="3">
        <f t="shared" si="3"/>
        <v>18729225</v>
      </c>
      <c r="I14" s="3">
        <f t="shared" si="3"/>
        <v>18729225</v>
      </c>
      <c r="J14" s="3">
        <f t="shared" si="3"/>
        <v>0</v>
      </c>
    </row>
    <row r="15" spans="1:10" ht="15.75" thickBot="1">
      <c r="A15" s="9" t="s">
        <v>15</v>
      </c>
      <c r="B15" s="2">
        <f>B16+B17+B18+B19</f>
        <v>11739382.5</v>
      </c>
      <c r="C15" s="2">
        <f>C16+C17+C18+C19</f>
        <v>11739382.5</v>
      </c>
      <c r="D15" s="2">
        <f aca="true" t="shared" si="4" ref="D15:J15">D16+D17+D18+D19</f>
        <v>0</v>
      </c>
      <c r="E15" s="2">
        <f t="shared" si="4"/>
        <v>11975143.59</v>
      </c>
      <c r="F15" s="2">
        <f t="shared" si="4"/>
        <v>11975143.59</v>
      </c>
      <c r="G15" s="2">
        <f t="shared" si="4"/>
        <v>0</v>
      </c>
      <c r="H15" s="2">
        <f t="shared" si="4"/>
        <v>12468381</v>
      </c>
      <c r="I15" s="2">
        <f t="shared" si="4"/>
        <v>12468381</v>
      </c>
      <c r="J15" s="2">
        <f t="shared" si="4"/>
        <v>0</v>
      </c>
    </row>
    <row r="16" spans="1:10" ht="49.5" thickBot="1">
      <c r="A16" s="10" t="s">
        <v>16</v>
      </c>
      <c r="B16" s="2">
        <v>82000</v>
      </c>
      <c r="C16" s="2">
        <v>82000</v>
      </c>
      <c r="D16" s="2"/>
      <c r="E16" s="2">
        <v>82000</v>
      </c>
      <c r="F16" s="2">
        <v>82000</v>
      </c>
      <c r="G16" s="2"/>
      <c r="H16" s="2">
        <v>82000</v>
      </c>
      <c r="I16" s="2">
        <v>82000</v>
      </c>
      <c r="J16" s="2"/>
    </row>
    <row r="17" spans="1:10" ht="25.5" thickBot="1">
      <c r="A17" s="10" t="s">
        <v>17</v>
      </c>
      <c r="B17" s="2">
        <f>190966+11466416.5</f>
        <v>11657382.5</v>
      </c>
      <c r="C17" s="2">
        <f>190966+11466416.5</f>
        <v>11657382.5</v>
      </c>
      <c r="D17" s="2"/>
      <c r="E17" s="2">
        <f>190966+11702177.59</f>
        <v>11893143.59</v>
      </c>
      <c r="F17" s="2">
        <f>190966+11702177.59</f>
        <v>11893143.59</v>
      </c>
      <c r="G17" s="2"/>
      <c r="H17" s="2">
        <f>190966+12195415</f>
        <v>12386381</v>
      </c>
      <c r="I17" s="2">
        <f>190966+12195415</f>
        <v>12386381</v>
      </c>
      <c r="J17" s="2"/>
    </row>
    <row r="18" spans="1:10" ht="25.5" thickBot="1">
      <c r="A18" s="10" t="s">
        <v>18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25.5" thickBot="1">
      <c r="A19" s="10" t="s">
        <v>19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>
      <c r="A20" s="9" t="s">
        <v>20</v>
      </c>
      <c r="B20" s="2">
        <f>B21+B22+B23+B24</f>
        <v>486318</v>
      </c>
      <c r="C20" s="2">
        <f>C21+C22+C23+C24</f>
        <v>486318</v>
      </c>
      <c r="D20" s="2">
        <f aca="true" t="shared" si="5" ref="D20:J20">D21+D22+D23+D24</f>
        <v>0</v>
      </c>
      <c r="E20" s="2">
        <f t="shared" si="5"/>
        <v>486318</v>
      </c>
      <c r="F20" s="2">
        <f t="shared" si="5"/>
        <v>486318</v>
      </c>
      <c r="G20" s="2">
        <f t="shared" si="5"/>
        <v>0</v>
      </c>
      <c r="H20" s="2">
        <f t="shared" si="5"/>
        <v>486318</v>
      </c>
      <c r="I20" s="2">
        <f t="shared" si="5"/>
        <v>486318</v>
      </c>
      <c r="J20" s="2">
        <f t="shared" si="5"/>
        <v>0</v>
      </c>
    </row>
    <row r="21" spans="1:10" ht="49.5" thickBot="1">
      <c r="A21" s="10" t="s">
        <v>16</v>
      </c>
      <c r="B21" s="2">
        <f>2400+163905+1624</f>
        <v>167929</v>
      </c>
      <c r="C21" s="2">
        <f aca="true" t="shared" si="6" ref="C21:I21">2400+163905+1624</f>
        <v>167929</v>
      </c>
      <c r="D21" s="2"/>
      <c r="E21" s="2">
        <f t="shared" si="6"/>
        <v>167929</v>
      </c>
      <c r="F21" s="2">
        <f t="shared" si="6"/>
        <v>167929</v>
      </c>
      <c r="G21" s="2"/>
      <c r="H21" s="2">
        <f t="shared" si="6"/>
        <v>167929</v>
      </c>
      <c r="I21" s="2">
        <f t="shared" si="6"/>
        <v>167929</v>
      </c>
      <c r="J21" s="2"/>
    </row>
    <row r="22" spans="1:10" ht="25.5" thickBot="1">
      <c r="A22" s="10" t="s">
        <v>17</v>
      </c>
      <c r="B22" s="2">
        <f>59400+258989</f>
        <v>318389</v>
      </c>
      <c r="C22" s="2">
        <f aca="true" t="shared" si="7" ref="C22:I22">59400+258989</f>
        <v>318389</v>
      </c>
      <c r="D22" s="2"/>
      <c r="E22" s="2">
        <f t="shared" si="7"/>
        <v>318389</v>
      </c>
      <c r="F22" s="2">
        <f t="shared" si="7"/>
        <v>318389</v>
      </c>
      <c r="G22" s="2"/>
      <c r="H22" s="2">
        <f t="shared" si="7"/>
        <v>318389</v>
      </c>
      <c r="I22" s="2">
        <f t="shared" si="7"/>
        <v>318389</v>
      </c>
      <c r="J22" s="2"/>
    </row>
    <row r="23" spans="1:10" ht="25.5" thickBot="1">
      <c r="A23" s="10" t="s">
        <v>18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25.5" thickBot="1">
      <c r="A24" s="10" t="s">
        <v>19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25.5" thickBot="1">
      <c r="A25" s="9" t="s">
        <v>21</v>
      </c>
      <c r="B25" s="2">
        <f>B26+B27+B28+B29</f>
        <v>3520529.8</v>
      </c>
      <c r="C25" s="2">
        <f>C26+C27+C28+C29</f>
        <v>3520529.8</v>
      </c>
      <c r="D25" s="2">
        <f aca="true" t="shared" si="8" ref="D25:J25">D26+D27+D28+D29</f>
        <v>0</v>
      </c>
      <c r="E25" s="2">
        <f t="shared" si="8"/>
        <v>3591729.6</v>
      </c>
      <c r="F25" s="2">
        <f t="shared" si="8"/>
        <v>3591729.6</v>
      </c>
      <c r="G25" s="2">
        <f t="shared" si="8"/>
        <v>0</v>
      </c>
      <c r="H25" s="2">
        <f t="shared" si="8"/>
        <v>3740687</v>
      </c>
      <c r="I25" s="2">
        <f t="shared" si="8"/>
        <v>3740687</v>
      </c>
      <c r="J25" s="2">
        <f t="shared" si="8"/>
        <v>0</v>
      </c>
    </row>
    <row r="26" spans="1:10" ht="49.5" thickBot="1">
      <c r="A26" s="10" t="s">
        <v>16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25.5" thickBot="1">
      <c r="A27" s="10" t="s">
        <v>17</v>
      </c>
      <c r="B27" s="2">
        <f>57672+3462857.8</f>
        <v>3520529.8</v>
      </c>
      <c r="C27" s="2">
        <f>57672+3462857.8</f>
        <v>3520529.8</v>
      </c>
      <c r="D27" s="2"/>
      <c r="E27" s="2">
        <f>57672+3534057.6</f>
        <v>3591729.6</v>
      </c>
      <c r="F27" s="2">
        <f>57672+3534057.6</f>
        <v>3591729.6</v>
      </c>
      <c r="G27" s="2"/>
      <c r="H27" s="2">
        <f>57672+3683015</f>
        <v>3740687</v>
      </c>
      <c r="I27" s="2">
        <f>57672+3683015</f>
        <v>3740687</v>
      </c>
      <c r="J27" s="2"/>
    </row>
    <row r="28" spans="1:10" ht="25.5" thickBot="1">
      <c r="A28" s="10" t="s">
        <v>18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25.5" thickBot="1">
      <c r="A29" s="10" t="s">
        <v>19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.75" thickBot="1">
      <c r="A30" s="9" t="s">
        <v>22</v>
      </c>
      <c r="B30" s="2">
        <f>B31+B32+B33+B34</f>
        <v>7709</v>
      </c>
      <c r="C30" s="2">
        <f>C31+C32+C33+C34</f>
        <v>7709</v>
      </c>
      <c r="D30" s="2">
        <f aca="true" t="shared" si="9" ref="D30:J30">D31+D32+D33+D34</f>
        <v>0</v>
      </c>
      <c r="E30" s="2">
        <f t="shared" si="9"/>
        <v>7709</v>
      </c>
      <c r="F30" s="2">
        <f t="shared" si="9"/>
        <v>7709</v>
      </c>
      <c r="G30" s="2">
        <f t="shared" si="9"/>
        <v>0</v>
      </c>
      <c r="H30" s="2">
        <f t="shared" si="9"/>
        <v>7709</v>
      </c>
      <c r="I30" s="2">
        <f t="shared" si="9"/>
        <v>7709</v>
      </c>
      <c r="J30" s="2">
        <f t="shared" si="9"/>
        <v>0</v>
      </c>
    </row>
    <row r="31" spans="1:10" ht="49.5" thickBot="1">
      <c r="A31" s="10" t="s">
        <v>16</v>
      </c>
      <c r="B31" s="2">
        <v>7709</v>
      </c>
      <c r="C31" s="2">
        <v>7709</v>
      </c>
      <c r="D31" s="2"/>
      <c r="E31" s="2">
        <v>7709</v>
      </c>
      <c r="F31" s="2">
        <v>7709</v>
      </c>
      <c r="G31" s="2"/>
      <c r="H31" s="2">
        <v>7709</v>
      </c>
      <c r="I31" s="2">
        <v>7709</v>
      </c>
      <c r="J31" s="2"/>
    </row>
    <row r="32" spans="1:10" ht="25.5" thickBot="1">
      <c r="A32" s="10" t="s">
        <v>17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25.5" thickBot="1">
      <c r="A33" s="10" t="s">
        <v>18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25.5" thickBot="1">
      <c r="A34" s="10" t="s">
        <v>19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5.75" thickBot="1">
      <c r="A35" s="9" t="s">
        <v>23</v>
      </c>
      <c r="B35" s="2">
        <f>B36+B37+B38+B39</f>
        <v>0</v>
      </c>
      <c r="C35" s="2">
        <f>C36+C37+C38+C39</f>
        <v>0</v>
      </c>
      <c r="D35" s="2">
        <f aca="true" t="shared" si="10" ref="D35:J35">D36+D37+D38+D39</f>
        <v>0</v>
      </c>
      <c r="E35" s="2">
        <f t="shared" si="10"/>
        <v>0</v>
      </c>
      <c r="F35" s="2">
        <f t="shared" si="10"/>
        <v>0</v>
      </c>
      <c r="G35" s="2">
        <f t="shared" si="10"/>
        <v>0</v>
      </c>
      <c r="H35" s="2">
        <f t="shared" si="10"/>
        <v>0</v>
      </c>
      <c r="I35" s="2">
        <f t="shared" si="10"/>
        <v>0</v>
      </c>
      <c r="J35" s="2">
        <f t="shared" si="10"/>
        <v>0</v>
      </c>
    </row>
    <row r="36" spans="1:10" ht="49.5" thickBot="1">
      <c r="A36" s="10" t="s">
        <v>16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25.5" thickBot="1">
      <c r="A37" s="10" t="s">
        <v>17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25.5" thickBot="1">
      <c r="A38" s="10" t="s">
        <v>18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25.5" thickBot="1">
      <c r="A39" s="10" t="s">
        <v>19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5.75" thickBot="1">
      <c r="A40" s="9" t="s">
        <v>24</v>
      </c>
      <c r="B40" s="2">
        <f>B41+B42+B43+B44</f>
        <v>750002</v>
      </c>
      <c r="C40" s="2">
        <f>C41+C42+C43+C44</f>
        <v>750002</v>
      </c>
      <c r="D40" s="2">
        <f aca="true" t="shared" si="11" ref="D40:J40">D41+D42+D43+D44</f>
        <v>0</v>
      </c>
      <c r="E40" s="2">
        <f t="shared" si="11"/>
        <v>750002</v>
      </c>
      <c r="F40" s="2">
        <f t="shared" si="11"/>
        <v>750002</v>
      </c>
      <c r="G40" s="2">
        <f t="shared" si="11"/>
        <v>0</v>
      </c>
      <c r="H40" s="2">
        <f t="shared" si="11"/>
        <v>750002</v>
      </c>
      <c r="I40" s="2">
        <f t="shared" si="11"/>
        <v>750002</v>
      </c>
      <c r="J40" s="2">
        <f t="shared" si="11"/>
        <v>0</v>
      </c>
    </row>
    <row r="41" spans="1:10" ht="49.5" thickBot="1">
      <c r="A41" s="10" t="s">
        <v>16</v>
      </c>
      <c r="B41" s="2">
        <f>364911+364660+20431</f>
        <v>750002</v>
      </c>
      <c r="C41" s="2">
        <f aca="true" t="shared" si="12" ref="C41:I41">364911+364660+20431</f>
        <v>750002</v>
      </c>
      <c r="D41" s="2"/>
      <c r="E41" s="2">
        <f t="shared" si="12"/>
        <v>750002</v>
      </c>
      <c r="F41" s="2">
        <f t="shared" si="12"/>
        <v>750002</v>
      </c>
      <c r="G41" s="2"/>
      <c r="H41" s="2">
        <f t="shared" si="12"/>
        <v>750002</v>
      </c>
      <c r="I41" s="2">
        <f t="shared" si="12"/>
        <v>750002</v>
      </c>
      <c r="J41" s="2"/>
    </row>
    <row r="42" spans="1:10" ht="25.5" thickBot="1">
      <c r="A42" s="10" t="s">
        <v>17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25.5" thickBot="1">
      <c r="A43" s="10" t="s">
        <v>18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25.5" thickBot="1">
      <c r="A44" s="10" t="s">
        <v>19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25.5" thickBot="1">
      <c r="A45" s="9" t="s">
        <v>25</v>
      </c>
      <c r="B45" s="2">
        <f>B46+B47+B48+B49</f>
        <v>0</v>
      </c>
      <c r="C45" s="2">
        <f>C46+C47+C48+C49</f>
        <v>0</v>
      </c>
      <c r="D45" s="2">
        <f aca="true" t="shared" si="13" ref="D45:J45">D46+D47+D48+D49</f>
        <v>0</v>
      </c>
      <c r="E45" s="2">
        <f t="shared" si="13"/>
        <v>0</v>
      </c>
      <c r="F45" s="2">
        <f t="shared" si="13"/>
        <v>0</v>
      </c>
      <c r="G45" s="2">
        <f t="shared" si="13"/>
        <v>0</v>
      </c>
      <c r="H45" s="2">
        <f t="shared" si="13"/>
        <v>0</v>
      </c>
      <c r="I45" s="2">
        <f t="shared" si="13"/>
        <v>0</v>
      </c>
      <c r="J45" s="2">
        <f t="shared" si="13"/>
        <v>0</v>
      </c>
    </row>
    <row r="46" spans="1:10" ht="49.5" thickBot="1">
      <c r="A46" s="10" t="s">
        <v>16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25.5" thickBot="1">
      <c r="A47" s="10" t="s">
        <v>17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5.5" thickBot="1">
      <c r="A48" s="10" t="s">
        <v>18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 thickBot="1">
      <c r="A49" s="10" t="s">
        <v>19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5.5" thickBot="1">
      <c r="A50" s="9" t="s">
        <v>26</v>
      </c>
      <c r="B50" s="2">
        <f>B51+B52+B53+B54</f>
        <v>305249</v>
      </c>
      <c r="C50" s="2">
        <f>C51+C52+C53+C54</f>
        <v>305249</v>
      </c>
      <c r="D50" s="2">
        <f aca="true" t="shared" si="14" ref="D50:J50">D51+D52+D53+D54</f>
        <v>0</v>
      </c>
      <c r="E50" s="2">
        <f t="shared" si="14"/>
        <v>305249</v>
      </c>
      <c r="F50" s="2">
        <f t="shared" si="14"/>
        <v>305249</v>
      </c>
      <c r="G50" s="2">
        <f t="shared" si="14"/>
        <v>0</v>
      </c>
      <c r="H50" s="2">
        <f t="shared" si="14"/>
        <v>305249</v>
      </c>
      <c r="I50" s="2">
        <f t="shared" si="14"/>
        <v>305249</v>
      </c>
      <c r="J50" s="2">
        <f t="shared" si="14"/>
        <v>0</v>
      </c>
    </row>
    <row r="51" spans="1:10" ht="49.5" thickBot="1">
      <c r="A51" s="10" t="s">
        <v>16</v>
      </c>
      <c r="B51" s="2">
        <v>305249</v>
      </c>
      <c r="C51" s="2">
        <v>305249</v>
      </c>
      <c r="D51" s="2"/>
      <c r="E51" s="2">
        <v>305249</v>
      </c>
      <c r="F51" s="2">
        <v>305249</v>
      </c>
      <c r="G51" s="2"/>
      <c r="H51" s="2">
        <v>305249</v>
      </c>
      <c r="I51" s="2">
        <v>305249</v>
      </c>
      <c r="J51" s="2"/>
    </row>
    <row r="52" spans="1:10" ht="25.5" thickBot="1">
      <c r="A52" s="10" t="s">
        <v>17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25.5" thickBot="1">
      <c r="A53" s="10" t="s">
        <v>18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25.5" thickBot="1">
      <c r="A54" s="10" t="s">
        <v>19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ht="15.75" thickBot="1">
      <c r="A55" s="9" t="s">
        <v>27</v>
      </c>
      <c r="B55" s="2">
        <f>B56+B57+B58+B59</f>
        <v>152262</v>
      </c>
      <c r="C55" s="2">
        <f>C56+C57+C58+C59</f>
        <v>152262</v>
      </c>
      <c r="D55" s="2">
        <f aca="true" t="shared" si="15" ref="D55:I55">D56+D57+D58+D59</f>
        <v>0</v>
      </c>
      <c r="E55" s="2">
        <f t="shared" si="15"/>
        <v>152262</v>
      </c>
      <c r="F55" s="2">
        <f t="shared" si="15"/>
        <v>152262</v>
      </c>
      <c r="G55" s="2">
        <f t="shared" si="15"/>
        <v>0</v>
      </c>
      <c r="H55" s="2">
        <f t="shared" si="15"/>
        <v>152262</v>
      </c>
      <c r="I55" s="2">
        <f t="shared" si="15"/>
        <v>152262</v>
      </c>
      <c r="J55" s="2">
        <f>J56+J57+J58+J59</f>
        <v>0</v>
      </c>
    </row>
    <row r="56" spans="1:10" ht="49.5" thickBot="1">
      <c r="A56" s="10" t="s">
        <v>16</v>
      </c>
      <c r="B56" s="2">
        <v>152262</v>
      </c>
      <c r="C56" s="2">
        <v>152262</v>
      </c>
      <c r="D56" s="2"/>
      <c r="E56" s="2">
        <v>152262</v>
      </c>
      <c r="F56" s="2">
        <v>152262</v>
      </c>
      <c r="G56" s="2"/>
      <c r="H56" s="2">
        <v>152262</v>
      </c>
      <c r="I56" s="2">
        <v>152262</v>
      </c>
      <c r="J56" s="2"/>
    </row>
    <row r="57" spans="1:10" ht="25.5" thickBot="1">
      <c r="A57" s="10" t="s">
        <v>17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25.5" thickBot="1">
      <c r="A58" s="10" t="s">
        <v>28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25.5" thickBot="1">
      <c r="A59" s="10" t="s">
        <v>18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25.5" thickBot="1">
      <c r="A60" s="10" t="s">
        <v>19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ht="61.5" thickBot="1">
      <c r="A61" s="9" t="s">
        <v>29</v>
      </c>
      <c r="B61" s="2">
        <f>B62+B63+B64</f>
        <v>0</v>
      </c>
      <c r="C61" s="2">
        <f>C62+C63+C64</f>
        <v>0</v>
      </c>
      <c r="D61" s="2">
        <f aca="true" t="shared" si="16" ref="D61:J61">D62+D63+D64</f>
        <v>0</v>
      </c>
      <c r="E61" s="2">
        <f t="shared" si="16"/>
        <v>0</v>
      </c>
      <c r="F61" s="2">
        <f t="shared" si="16"/>
        <v>0</v>
      </c>
      <c r="G61" s="2">
        <f t="shared" si="16"/>
        <v>0</v>
      </c>
      <c r="H61" s="2">
        <f t="shared" si="16"/>
        <v>0</v>
      </c>
      <c r="I61" s="2">
        <f t="shared" si="16"/>
        <v>0</v>
      </c>
      <c r="J61" s="2">
        <f t="shared" si="16"/>
        <v>0</v>
      </c>
    </row>
    <row r="62" spans="1:10" ht="49.5" thickBot="1">
      <c r="A62" s="10" t="s">
        <v>16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ht="25.5" thickBot="1">
      <c r="A63" s="10" t="s">
        <v>17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ht="25.5" thickBot="1">
      <c r="A64" s="10" t="s">
        <v>18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ht="15.75" thickBot="1">
      <c r="A65" s="9" t="s">
        <v>30</v>
      </c>
      <c r="B65" s="2">
        <f>B66+B67+B68+B69</f>
        <v>717304</v>
      </c>
      <c r="C65" s="2">
        <f>C66+C67+C68+C69</f>
        <v>717304</v>
      </c>
      <c r="D65" s="2">
        <f aca="true" t="shared" si="17" ref="D65:J65">D66+D67+D68+D69</f>
        <v>0</v>
      </c>
      <c r="E65" s="2">
        <f t="shared" si="17"/>
        <v>717304</v>
      </c>
      <c r="F65" s="2">
        <f t="shared" si="17"/>
        <v>717304</v>
      </c>
      <c r="G65" s="2">
        <f t="shared" si="17"/>
        <v>0</v>
      </c>
      <c r="H65" s="2">
        <f t="shared" si="17"/>
        <v>717304</v>
      </c>
      <c r="I65" s="2">
        <f t="shared" si="17"/>
        <v>717304</v>
      </c>
      <c r="J65" s="2">
        <f t="shared" si="17"/>
        <v>0</v>
      </c>
    </row>
    <row r="66" spans="1:10" ht="37.5" thickBot="1">
      <c r="A66" s="10" t="s">
        <v>31</v>
      </c>
      <c r="B66" s="2">
        <v>717304</v>
      </c>
      <c r="C66" s="2">
        <v>717304</v>
      </c>
      <c r="D66" s="2"/>
      <c r="E66" s="2">
        <v>717304</v>
      </c>
      <c r="F66" s="2">
        <v>717304</v>
      </c>
      <c r="G66" s="2"/>
      <c r="H66" s="2">
        <v>717304</v>
      </c>
      <c r="I66" s="2">
        <v>717304</v>
      </c>
      <c r="J66" s="2"/>
    </row>
    <row r="67" spans="1:10" ht="25.5" thickBot="1">
      <c r="A67" s="10" t="s">
        <v>17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25.5" thickBot="1">
      <c r="A68" s="10" t="s">
        <v>28</v>
      </c>
      <c r="B68" s="2"/>
      <c r="C68" s="2"/>
      <c r="D68" s="2"/>
      <c r="E68" s="2"/>
      <c r="F68" s="2"/>
      <c r="G68" s="2"/>
      <c r="H68" s="2"/>
      <c r="I68" s="2"/>
      <c r="J68" s="2"/>
    </row>
    <row r="69" spans="1:10" ht="25.5" thickBot="1">
      <c r="A69" s="10" t="s">
        <v>18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ht="25.5" thickBot="1">
      <c r="A70" s="10" t="s">
        <v>19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 ht="25.5" thickBot="1">
      <c r="A71" s="9" t="s">
        <v>32</v>
      </c>
      <c r="B71" s="2">
        <f>B72+B73+B74+B75</f>
        <v>33759</v>
      </c>
      <c r="C71" s="2">
        <f>C72+C73+C74+C75</f>
        <v>33759</v>
      </c>
      <c r="D71" s="2">
        <f aca="true" t="shared" si="18" ref="D71:J71">D72+D73+D74+D75</f>
        <v>0</v>
      </c>
      <c r="E71" s="2">
        <f t="shared" si="18"/>
        <v>33759</v>
      </c>
      <c r="F71" s="2">
        <f t="shared" si="18"/>
        <v>33759</v>
      </c>
      <c r="G71" s="2">
        <f t="shared" si="18"/>
        <v>0</v>
      </c>
      <c r="H71" s="2">
        <f t="shared" si="18"/>
        <v>33759</v>
      </c>
      <c r="I71" s="2">
        <f t="shared" si="18"/>
        <v>33759</v>
      </c>
      <c r="J71" s="2">
        <f t="shared" si="18"/>
        <v>0</v>
      </c>
    </row>
    <row r="72" spans="1:10" ht="37.5" thickBot="1">
      <c r="A72" s="10" t="s">
        <v>31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ht="25.5" thickBot="1">
      <c r="A73" s="10" t="s">
        <v>17</v>
      </c>
      <c r="B73" s="2">
        <v>33759</v>
      </c>
      <c r="C73" s="2">
        <v>33759</v>
      </c>
      <c r="D73" s="2"/>
      <c r="E73" s="2">
        <v>33759</v>
      </c>
      <c r="F73" s="2">
        <v>33759</v>
      </c>
      <c r="G73" s="2"/>
      <c r="H73" s="2">
        <v>33759</v>
      </c>
      <c r="I73" s="2">
        <v>33759</v>
      </c>
      <c r="J73" s="2"/>
    </row>
    <row r="74" spans="1:10" ht="25.5" thickBot="1">
      <c r="A74" s="10" t="s">
        <v>28</v>
      </c>
      <c r="B74" s="2"/>
      <c r="C74" s="2"/>
      <c r="D74" s="2"/>
      <c r="E74" s="2"/>
      <c r="F74" s="2"/>
      <c r="G74" s="2"/>
      <c r="H74" s="2"/>
      <c r="I74" s="2"/>
      <c r="J74" s="2"/>
    </row>
    <row r="75" spans="1:10" ht="25.5" thickBot="1">
      <c r="A75" s="10" t="s">
        <v>18</v>
      </c>
      <c r="B75" s="2"/>
      <c r="C75" s="2"/>
      <c r="D75" s="2"/>
      <c r="E75" s="2"/>
      <c r="F75" s="2"/>
      <c r="G75" s="2"/>
      <c r="H75" s="2"/>
      <c r="I75" s="2"/>
      <c r="J75" s="2"/>
    </row>
    <row r="76" spans="1:10" ht="25.5" thickBot="1">
      <c r="A76" s="10" t="s">
        <v>19</v>
      </c>
      <c r="B76" s="2"/>
      <c r="C76" s="2"/>
      <c r="D76" s="2"/>
      <c r="E76" s="2"/>
      <c r="F76" s="2"/>
      <c r="G76" s="2"/>
      <c r="H76" s="2"/>
      <c r="I76" s="2"/>
      <c r="J76" s="2"/>
    </row>
    <row r="77" spans="1:10" ht="25.5" thickBot="1">
      <c r="A77" s="9" t="s">
        <v>33</v>
      </c>
      <c r="B77" s="2">
        <f>B78+B79+B80+B81</f>
        <v>0</v>
      </c>
      <c r="C77" s="2">
        <f>C78+C79+C80+C81</f>
        <v>0</v>
      </c>
      <c r="D77" s="2">
        <f aca="true" t="shared" si="19" ref="D77:J77">D78+D79+D80+D81</f>
        <v>0</v>
      </c>
      <c r="E77" s="2">
        <f t="shared" si="19"/>
        <v>0</v>
      </c>
      <c r="F77" s="2">
        <f t="shared" si="19"/>
        <v>0</v>
      </c>
      <c r="G77" s="2">
        <f t="shared" si="19"/>
        <v>0</v>
      </c>
      <c r="H77" s="2">
        <f t="shared" si="19"/>
        <v>0</v>
      </c>
      <c r="I77" s="2">
        <f t="shared" si="19"/>
        <v>0</v>
      </c>
      <c r="J77" s="2">
        <f t="shared" si="19"/>
        <v>0</v>
      </c>
    </row>
    <row r="78" spans="1:10" ht="49.5" thickBot="1">
      <c r="A78" s="10" t="s">
        <v>16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ht="25.5" thickBot="1">
      <c r="A79" s="10" t="s">
        <v>17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ht="25.5" thickBot="1">
      <c r="A80" s="10" t="s">
        <v>28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ht="25.5" thickBot="1">
      <c r="A81" s="10" t="s">
        <v>18</v>
      </c>
      <c r="B81" s="2"/>
      <c r="C81" s="2"/>
      <c r="D81" s="2"/>
      <c r="E81" s="2"/>
      <c r="F81" s="2"/>
      <c r="G81" s="2"/>
      <c r="H81" s="2"/>
      <c r="I81" s="2"/>
      <c r="J81" s="2"/>
    </row>
    <row r="82" spans="1:10" ht="25.5" thickBot="1">
      <c r="A82" s="10" t="s">
        <v>19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 ht="24.75" thickBot="1">
      <c r="A83" s="11" t="s">
        <v>34</v>
      </c>
      <c r="B83" s="2">
        <f>B84+B85+B86+B87</f>
        <v>67554</v>
      </c>
      <c r="C83" s="2">
        <f>C84+C85+C86+C87</f>
        <v>67554</v>
      </c>
      <c r="D83" s="2">
        <f aca="true" t="shared" si="20" ref="D83:J83">D84+D85+D86+D87</f>
        <v>0</v>
      </c>
      <c r="E83" s="2">
        <f t="shared" si="20"/>
        <v>67554</v>
      </c>
      <c r="F83" s="2">
        <f t="shared" si="20"/>
        <v>67554</v>
      </c>
      <c r="G83" s="2">
        <f t="shared" si="20"/>
        <v>0</v>
      </c>
      <c r="H83" s="2">
        <f t="shared" si="20"/>
        <v>67554</v>
      </c>
      <c r="I83" s="2">
        <f t="shared" si="20"/>
        <v>67554</v>
      </c>
      <c r="J83" s="2">
        <f t="shared" si="20"/>
        <v>0</v>
      </c>
    </row>
    <row r="84" spans="1:10" ht="49.5" thickBot="1">
      <c r="A84" s="10" t="s">
        <v>16</v>
      </c>
      <c r="B84" s="2">
        <v>4500</v>
      </c>
      <c r="C84" s="2">
        <v>4500</v>
      </c>
      <c r="D84" s="2"/>
      <c r="E84" s="2">
        <v>4500</v>
      </c>
      <c r="F84" s="2">
        <v>4500</v>
      </c>
      <c r="G84" s="2"/>
      <c r="H84" s="2">
        <v>4500</v>
      </c>
      <c r="I84" s="2">
        <v>4500</v>
      </c>
      <c r="J84" s="2"/>
    </row>
    <row r="85" spans="1:10" ht="25.5" thickBot="1">
      <c r="A85" s="10" t="s">
        <v>17</v>
      </c>
      <c r="B85" s="2">
        <v>63054</v>
      </c>
      <c r="C85" s="2">
        <v>63054</v>
      </c>
      <c r="D85" s="2"/>
      <c r="E85" s="2">
        <v>63054</v>
      </c>
      <c r="F85" s="2">
        <v>63054</v>
      </c>
      <c r="G85" s="2"/>
      <c r="H85" s="2">
        <v>63054</v>
      </c>
      <c r="I85" s="2">
        <v>63054</v>
      </c>
      <c r="J85" s="2"/>
    </row>
    <row r="86" spans="1:10" ht="25.5" thickBot="1">
      <c r="A86" s="10" t="s">
        <v>28</v>
      </c>
      <c r="B86" s="2"/>
      <c r="C86" s="2"/>
      <c r="D86" s="2"/>
      <c r="E86" s="2"/>
      <c r="F86" s="2"/>
      <c r="G86" s="2"/>
      <c r="H86" s="2"/>
      <c r="I86" s="2"/>
      <c r="J86" s="2"/>
    </row>
    <row r="87" spans="1:10" ht="25.5" thickBot="1">
      <c r="A87" s="10" t="s">
        <v>18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25.5" thickBot="1">
      <c r="A88" s="10" t="s">
        <v>19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49.5" thickBot="1">
      <c r="A89" s="9" t="s">
        <v>35</v>
      </c>
      <c r="B89" s="2">
        <f>B90+B91</f>
        <v>0</v>
      </c>
      <c r="C89" s="2">
        <f>C90+C91</f>
        <v>0</v>
      </c>
      <c r="D89" s="2">
        <f aca="true" t="shared" si="21" ref="D89:J89">D90+D91</f>
        <v>0</v>
      </c>
      <c r="E89" s="2">
        <f t="shared" si="21"/>
        <v>0</v>
      </c>
      <c r="F89" s="2">
        <f t="shared" si="21"/>
        <v>0</v>
      </c>
      <c r="G89" s="2">
        <f t="shared" si="21"/>
        <v>0</v>
      </c>
      <c r="H89" s="2">
        <f t="shared" si="21"/>
        <v>0</v>
      </c>
      <c r="I89" s="2">
        <f t="shared" si="21"/>
        <v>0</v>
      </c>
      <c r="J89" s="2">
        <f t="shared" si="21"/>
        <v>0</v>
      </c>
    </row>
    <row r="90" spans="1:10" ht="25.5" thickBot="1">
      <c r="A90" s="10" t="s">
        <v>17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25.5" thickBot="1">
      <c r="A91" s="10" t="s">
        <v>28</v>
      </c>
      <c r="B91" s="2"/>
      <c r="C91" s="2"/>
      <c r="D91" s="2"/>
      <c r="E91" s="2"/>
      <c r="F91" s="2"/>
      <c r="G91" s="2"/>
      <c r="H91" s="2"/>
      <c r="I91" s="2"/>
      <c r="J91" s="2"/>
    </row>
    <row r="92" spans="1:10" ht="37.5" thickBot="1">
      <c r="A92" s="9" t="s">
        <v>36</v>
      </c>
      <c r="B92" s="2">
        <f>B93+B94</f>
        <v>0</v>
      </c>
      <c r="C92" s="2">
        <f>C93+C94</f>
        <v>0</v>
      </c>
      <c r="D92" s="2">
        <f aca="true" t="shared" si="22" ref="D92:J92">D93+D94</f>
        <v>0</v>
      </c>
      <c r="E92" s="2">
        <f t="shared" si="22"/>
        <v>0</v>
      </c>
      <c r="F92" s="2">
        <f t="shared" si="22"/>
        <v>0</v>
      </c>
      <c r="G92" s="2">
        <f t="shared" si="22"/>
        <v>0</v>
      </c>
      <c r="H92" s="2">
        <f t="shared" si="22"/>
        <v>0</v>
      </c>
      <c r="I92" s="2">
        <f t="shared" si="22"/>
        <v>0</v>
      </c>
      <c r="J92" s="2">
        <f t="shared" si="22"/>
        <v>0</v>
      </c>
    </row>
    <row r="93" spans="1:10" ht="25.5" thickBot="1">
      <c r="A93" s="10" t="s">
        <v>17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ht="25.5" thickBot="1">
      <c r="A94" s="10" t="s">
        <v>28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>
      <c r="A95" s="11"/>
      <c r="B95" s="2"/>
      <c r="C95" s="2"/>
      <c r="D95" s="2"/>
      <c r="E95" s="2"/>
      <c r="F95" s="2"/>
      <c r="G95" s="2"/>
      <c r="H95" s="2"/>
      <c r="I95" s="2"/>
      <c r="J95" s="2"/>
    </row>
    <row r="96" spans="1:10" ht="37.5" thickBot="1">
      <c r="A96" s="8" t="s">
        <v>37</v>
      </c>
      <c r="B96" s="3"/>
      <c r="C96" s="3" t="s">
        <v>38</v>
      </c>
      <c r="D96" s="3" t="s">
        <v>38</v>
      </c>
      <c r="E96" s="3"/>
      <c r="F96" s="3" t="s">
        <v>38</v>
      </c>
      <c r="G96" s="3" t="s">
        <v>38</v>
      </c>
      <c r="H96" s="3"/>
      <c r="I96" s="3" t="s">
        <v>38</v>
      </c>
      <c r="J96" s="3" t="s">
        <v>38</v>
      </c>
    </row>
    <row r="97" spans="1:10" ht="15">
      <c r="A97" s="4"/>
      <c r="B97" s="5"/>
      <c r="C97" s="5"/>
      <c r="D97" s="5"/>
      <c r="E97" s="5"/>
      <c r="F97" s="5"/>
      <c r="G97" s="5"/>
      <c r="H97" s="5"/>
      <c r="I97" s="5"/>
      <c r="J97" s="5"/>
    </row>
    <row r="98" spans="1:10" ht="42" customHeight="1">
      <c r="A98" s="21" t="s">
        <v>39</v>
      </c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5">
      <c r="A100" s="6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6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6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2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5">
      <c r="A105" s="14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5" customHeight="1">
      <c r="A106" s="20"/>
      <c r="B106" s="20"/>
      <c r="C106" s="20"/>
      <c r="D106" s="20"/>
      <c r="E106" s="20"/>
      <c r="F106" s="20"/>
      <c r="G106" s="20"/>
      <c r="H106" s="20"/>
      <c r="I106" s="13"/>
      <c r="J106" s="13"/>
    </row>
    <row r="107" spans="1:10" ht="15" customHeight="1">
      <c r="A107" s="18"/>
      <c r="B107" s="18"/>
      <c r="C107" s="18"/>
      <c r="D107" s="18"/>
      <c r="E107" s="19"/>
      <c r="F107" s="19"/>
      <c r="G107" s="18"/>
      <c r="H107" s="18"/>
      <c r="I107" s="13"/>
      <c r="J107" s="13"/>
    </row>
    <row r="108" spans="1:10" ht="15" customHeight="1">
      <c r="A108" s="18"/>
      <c r="B108" s="18"/>
      <c r="C108" s="18"/>
      <c r="D108" s="18"/>
      <c r="E108" s="19"/>
      <c r="F108" s="19"/>
      <c r="G108" s="18"/>
      <c r="H108" s="18"/>
      <c r="I108" s="13"/>
      <c r="J108" s="13"/>
    </row>
    <row r="109" spans="1:10" ht="15">
      <c r="A109" s="20"/>
      <c r="B109" s="20"/>
      <c r="C109" s="20"/>
      <c r="D109" s="20"/>
      <c r="E109" s="19"/>
      <c r="F109" s="19"/>
      <c r="G109" s="20"/>
      <c r="H109" s="20"/>
      <c r="I109" s="13"/>
      <c r="J109" s="13"/>
    </row>
    <row r="110" spans="1:10" ht="15" customHeight="1">
      <c r="A110" s="20"/>
      <c r="B110" s="20"/>
      <c r="C110" s="20"/>
      <c r="D110" s="20"/>
      <c r="E110" s="19"/>
      <c r="F110" s="19"/>
      <c r="G110" s="20"/>
      <c r="H110" s="20"/>
      <c r="I110" s="13"/>
      <c r="J110" s="13"/>
    </row>
    <row r="111" spans="1:10" ht="15">
      <c r="A111" s="20"/>
      <c r="B111" s="20"/>
      <c r="C111" s="20"/>
      <c r="D111" s="20"/>
      <c r="E111" s="19"/>
      <c r="F111" s="19"/>
      <c r="G111" s="20"/>
      <c r="H111" s="20"/>
      <c r="I111" s="13"/>
      <c r="J111" s="13"/>
    </row>
    <row r="112" spans="1:10" ht="15" customHeight="1">
      <c r="A112" s="20"/>
      <c r="B112" s="20"/>
      <c r="C112" s="20"/>
      <c r="D112" s="20"/>
      <c r="E112" s="19"/>
      <c r="F112" s="19"/>
      <c r="G112" s="20"/>
      <c r="H112" s="20"/>
      <c r="I112" s="13"/>
      <c r="J112" s="13"/>
    </row>
    <row r="113" spans="1:10" ht="15" customHeight="1">
      <c r="A113" s="20"/>
      <c r="B113" s="20"/>
      <c r="C113" s="20"/>
      <c r="D113" s="20"/>
      <c r="E113" s="19"/>
      <c r="F113" s="19"/>
      <c r="G113" s="20"/>
      <c r="H113" s="20"/>
      <c r="I113" s="13"/>
      <c r="J113" s="13"/>
    </row>
    <row r="114" spans="1:10" ht="15">
      <c r="A114" s="18"/>
      <c r="B114" s="18"/>
      <c r="C114" s="18"/>
      <c r="D114" s="18"/>
      <c r="E114" s="19"/>
      <c r="F114" s="19"/>
      <c r="G114" s="18"/>
      <c r="H114" s="18"/>
      <c r="I114" s="13"/>
      <c r="J114" s="13"/>
    </row>
    <row r="115" spans="1:10" ht="15">
      <c r="A115" s="20"/>
      <c r="B115" s="20"/>
      <c r="C115" s="20"/>
      <c r="D115" s="20"/>
      <c r="E115" s="19"/>
      <c r="F115" s="19"/>
      <c r="G115" s="20"/>
      <c r="H115" s="20"/>
      <c r="I115" s="13"/>
      <c r="J115" s="13"/>
    </row>
    <row r="116" spans="1:10" ht="15" customHeight="1">
      <c r="A116" s="20"/>
      <c r="B116" s="20"/>
      <c r="C116" s="20"/>
      <c r="D116" s="20"/>
      <c r="E116" s="19"/>
      <c r="F116" s="19"/>
      <c r="G116" s="20"/>
      <c r="H116" s="20"/>
      <c r="I116" s="13"/>
      <c r="J116" s="13"/>
    </row>
    <row r="117" spans="1:10" ht="15">
      <c r="A117" s="20"/>
      <c r="B117" s="20"/>
      <c r="C117" s="20"/>
      <c r="D117" s="20"/>
      <c r="E117" s="19"/>
      <c r="F117" s="19"/>
      <c r="G117" s="20"/>
      <c r="H117" s="20"/>
      <c r="I117" s="13"/>
      <c r="J117" s="13"/>
    </row>
    <row r="118" spans="1:10" ht="15">
      <c r="A118" s="20"/>
      <c r="B118" s="20"/>
      <c r="C118" s="20"/>
      <c r="D118" s="20"/>
      <c r="E118" s="19"/>
      <c r="F118" s="19"/>
      <c r="G118" s="20"/>
      <c r="H118" s="20"/>
      <c r="I118" s="13"/>
      <c r="J118" s="13"/>
    </row>
    <row r="119" spans="1:10" ht="15">
      <c r="A119" s="20"/>
      <c r="B119" s="20"/>
      <c r="C119" s="20"/>
      <c r="D119" s="20"/>
      <c r="E119" s="19"/>
      <c r="F119" s="19"/>
      <c r="G119" s="20"/>
      <c r="H119" s="20"/>
      <c r="I119" s="13"/>
      <c r="J119" s="13"/>
    </row>
    <row r="120" spans="1:10" ht="15" customHeight="1">
      <c r="A120" s="20"/>
      <c r="B120" s="20"/>
      <c r="C120" s="20"/>
      <c r="D120" s="20"/>
      <c r="E120" s="19"/>
      <c r="F120" s="19"/>
      <c r="G120" s="20"/>
      <c r="H120" s="20"/>
      <c r="I120" s="13"/>
      <c r="J120" s="13"/>
    </row>
    <row r="121" spans="1:10" ht="15" customHeight="1">
      <c r="A121" s="20"/>
      <c r="B121" s="20"/>
      <c r="C121" s="20"/>
      <c r="D121" s="20"/>
      <c r="E121" s="19"/>
      <c r="F121" s="19"/>
      <c r="G121" s="20"/>
      <c r="H121" s="20"/>
      <c r="I121" s="13"/>
      <c r="J121" s="13"/>
    </row>
    <row r="122" spans="1:10" ht="15">
      <c r="A122" s="20"/>
      <c r="B122" s="20"/>
      <c r="C122" s="20"/>
      <c r="D122" s="20"/>
      <c r="E122" s="19"/>
      <c r="F122" s="19"/>
      <c r="G122" s="20"/>
      <c r="H122" s="20"/>
      <c r="I122" s="13"/>
      <c r="J122" s="13"/>
    </row>
    <row r="123" spans="1:10" ht="15" customHeight="1">
      <c r="A123" s="20"/>
      <c r="B123" s="20"/>
      <c r="C123" s="20"/>
      <c r="D123" s="20"/>
      <c r="E123" s="19"/>
      <c r="F123" s="19"/>
      <c r="G123" s="20"/>
      <c r="H123" s="20"/>
      <c r="I123" s="13"/>
      <c r="J123" s="13"/>
    </row>
    <row r="124" spans="1:10" ht="15" customHeight="1">
      <c r="A124" s="20"/>
      <c r="B124" s="20"/>
      <c r="C124" s="20"/>
      <c r="D124" s="20"/>
      <c r="E124" s="19"/>
      <c r="F124" s="19"/>
      <c r="G124" s="20"/>
      <c r="H124" s="20"/>
      <c r="I124" s="13"/>
      <c r="J124" s="13"/>
    </row>
    <row r="125" spans="1:10" ht="15" customHeight="1">
      <c r="A125" s="20"/>
      <c r="B125" s="20"/>
      <c r="C125" s="20"/>
      <c r="D125" s="20"/>
      <c r="E125" s="19"/>
      <c r="F125" s="19"/>
      <c r="G125" s="20"/>
      <c r="H125" s="20"/>
      <c r="I125" s="13"/>
      <c r="J125" s="13"/>
    </row>
    <row r="126" spans="1:10" ht="15" customHeight="1">
      <c r="A126" s="20"/>
      <c r="B126" s="20"/>
      <c r="C126" s="20"/>
      <c r="D126" s="20"/>
      <c r="E126" s="19"/>
      <c r="F126" s="19"/>
      <c r="G126" s="20"/>
      <c r="H126" s="20"/>
      <c r="I126" s="13"/>
      <c r="J126" s="13"/>
    </row>
    <row r="127" spans="1:10" ht="15">
      <c r="A127" s="20"/>
      <c r="B127" s="20"/>
      <c r="C127" s="20"/>
      <c r="D127" s="20"/>
      <c r="E127" s="19"/>
      <c r="F127" s="19"/>
      <c r="G127" s="20"/>
      <c r="H127" s="20"/>
      <c r="I127" s="13"/>
      <c r="J127" s="13"/>
    </row>
    <row r="128" spans="1:10" ht="15" customHeight="1">
      <c r="A128" s="20"/>
      <c r="B128" s="20"/>
      <c r="C128" s="20"/>
      <c r="D128" s="20"/>
      <c r="E128" s="19"/>
      <c r="F128" s="19"/>
      <c r="G128" s="20"/>
      <c r="H128" s="20"/>
      <c r="I128" s="13"/>
      <c r="J128" s="13"/>
    </row>
    <row r="129" spans="1:10" ht="15" customHeight="1">
      <c r="A129" s="18"/>
      <c r="B129" s="18"/>
      <c r="C129" s="18"/>
      <c r="D129" s="18"/>
      <c r="E129" s="19"/>
      <c r="F129" s="19"/>
      <c r="G129" s="18"/>
      <c r="H129" s="18"/>
      <c r="I129" s="13"/>
      <c r="J129" s="13"/>
    </row>
    <row r="130" spans="1:10" ht="15" customHeight="1">
      <c r="A130" s="18"/>
      <c r="B130" s="18"/>
      <c r="C130" s="18"/>
      <c r="D130" s="18"/>
      <c r="E130" s="19"/>
      <c r="F130" s="19"/>
      <c r="G130" s="18"/>
      <c r="H130" s="18"/>
      <c r="I130" s="13"/>
      <c r="J130" s="13"/>
    </row>
    <row r="131" spans="1:10" ht="15">
      <c r="A131" s="14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ht="1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5"/>
      <c r="B150" s="5"/>
      <c r="C150" s="5"/>
      <c r="D150" s="5"/>
      <c r="E150" s="5"/>
      <c r="F150" s="5"/>
      <c r="G150" s="5"/>
      <c r="H150" s="5"/>
      <c r="I150" s="5"/>
      <c r="J150" s="5"/>
    </row>
  </sheetData>
  <sheetProtection/>
  <mergeCells count="127">
    <mergeCell ref="H4:J4"/>
    <mergeCell ref="B5:B6"/>
    <mergeCell ref="C5:D5"/>
    <mergeCell ref="E5:E6"/>
    <mergeCell ref="F5:G5"/>
    <mergeCell ref="H5:H6"/>
    <mergeCell ref="I5:J5"/>
    <mergeCell ref="A98:J98"/>
    <mergeCell ref="A2:J2"/>
    <mergeCell ref="A3:A6"/>
    <mergeCell ref="B3:D4"/>
    <mergeCell ref="E3:G3"/>
    <mergeCell ref="H3:J3"/>
    <mergeCell ref="E4:G4"/>
    <mergeCell ref="A107:B107"/>
    <mergeCell ref="C107:D107"/>
    <mergeCell ref="E107:F107"/>
    <mergeCell ref="G107:H107"/>
    <mergeCell ref="A99:J99"/>
    <mergeCell ref="A106:B106"/>
    <mergeCell ref="C106:D106"/>
    <mergeCell ref="E106:F106"/>
    <mergeCell ref="G106:H106"/>
    <mergeCell ref="A109:B109"/>
    <mergeCell ref="C109:D109"/>
    <mergeCell ref="E109:F109"/>
    <mergeCell ref="G109:H109"/>
    <mergeCell ref="A108:B108"/>
    <mergeCell ref="C108:D108"/>
    <mergeCell ref="E108:F108"/>
    <mergeCell ref="G108:H108"/>
    <mergeCell ref="A111:B111"/>
    <mergeCell ref="C111:D111"/>
    <mergeCell ref="E111:F111"/>
    <mergeCell ref="G111:H111"/>
    <mergeCell ref="A110:B110"/>
    <mergeCell ref="C110:D110"/>
    <mergeCell ref="E110:F110"/>
    <mergeCell ref="G110:H110"/>
    <mergeCell ref="A113:B113"/>
    <mergeCell ref="C113:D113"/>
    <mergeCell ref="E113:F113"/>
    <mergeCell ref="G113:H113"/>
    <mergeCell ref="A112:B112"/>
    <mergeCell ref="C112:D112"/>
    <mergeCell ref="E112:F112"/>
    <mergeCell ref="G112:H112"/>
    <mergeCell ref="A115:B115"/>
    <mergeCell ref="C115:D115"/>
    <mergeCell ref="E115:F115"/>
    <mergeCell ref="G115:H115"/>
    <mergeCell ref="A114:B114"/>
    <mergeCell ref="C114:D114"/>
    <mergeCell ref="E114:F114"/>
    <mergeCell ref="G114:H114"/>
    <mergeCell ref="A117:B117"/>
    <mergeCell ref="C117:D117"/>
    <mergeCell ref="E117:F117"/>
    <mergeCell ref="G117:H117"/>
    <mergeCell ref="A116:B116"/>
    <mergeCell ref="C116:D116"/>
    <mergeCell ref="E116:F116"/>
    <mergeCell ref="G116:H116"/>
    <mergeCell ref="A119:B119"/>
    <mergeCell ref="C119:D119"/>
    <mergeCell ref="E119:F119"/>
    <mergeCell ref="G119:H119"/>
    <mergeCell ref="A118:B118"/>
    <mergeCell ref="C118:D118"/>
    <mergeCell ref="E118:F118"/>
    <mergeCell ref="G118:H118"/>
    <mergeCell ref="A121:B121"/>
    <mergeCell ref="C121:D121"/>
    <mergeCell ref="E121:F121"/>
    <mergeCell ref="G121:H121"/>
    <mergeCell ref="A120:B120"/>
    <mergeCell ref="C120:D120"/>
    <mergeCell ref="E120:F120"/>
    <mergeCell ref="G120:H120"/>
    <mergeCell ref="A123:B123"/>
    <mergeCell ref="C123:D123"/>
    <mergeCell ref="E123:F123"/>
    <mergeCell ref="G123:H123"/>
    <mergeCell ref="A122:B122"/>
    <mergeCell ref="C122:D122"/>
    <mergeCell ref="E122:F122"/>
    <mergeCell ref="G122:H122"/>
    <mergeCell ref="A125:B125"/>
    <mergeCell ref="C125:D125"/>
    <mergeCell ref="E125:F125"/>
    <mergeCell ref="G125:H125"/>
    <mergeCell ref="A124:B124"/>
    <mergeCell ref="C124:D124"/>
    <mergeCell ref="E124:F124"/>
    <mergeCell ref="G124:H124"/>
    <mergeCell ref="A127:B127"/>
    <mergeCell ref="C127:D127"/>
    <mergeCell ref="E127:F127"/>
    <mergeCell ref="G127:H127"/>
    <mergeCell ref="A126:B126"/>
    <mergeCell ref="C126:D126"/>
    <mergeCell ref="E126:F126"/>
    <mergeCell ref="G126:H126"/>
    <mergeCell ref="A129:B129"/>
    <mergeCell ref="C129:D129"/>
    <mergeCell ref="E129:F129"/>
    <mergeCell ref="G129:H129"/>
    <mergeCell ref="A128:B128"/>
    <mergeCell ref="C128:D128"/>
    <mergeCell ref="E128:F128"/>
    <mergeCell ref="G128:H128"/>
    <mergeCell ref="A132:J132"/>
    <mergeCell ref="A133:J133"/>
    <mergeCell ref="A134:J134"/>
    <mergeCell ref="A135:J135"/>
    <mergeCell ref="A130:B130"/>
    <mergeCell ref="C130:D130"/>
    <mergeCell ref="E130:F130"/>
    <mergeCell ref="G130:H130"/>
    <mergeCell ref="A140:J140"/>
    <mergeCell ref="A141:J141"/>
    <mergeCell ref="A142:J142"/>
    <mergeCell ref="A143:J143"/>
    <mergeCell ref="A136:J136"/>
    <mergeCell ref="A137:J137"/>
    <mergeCell ref="A138:J138"/>
    <mergeCell ref="A139:J13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2012-04-18T07:03:56Z</cp:lastPrinted>
  <dcterms:created xsi:type="dcterms:W3CDTF">2012-03-23T08:14:40Z</dcterms:created>
  <dcterms:modified xsi:type="dcterms:W3CDTF">2013-04-04T12:27:35Z</dcterms:modified>
  <cp:category/>
  <cp:version/>
  <cp:contentType/>
  <cp:contentStatus/>
</cp:coreProperties>
</file>